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rahams\Desktop\"/>
    </mc:Choice>
  </mc:AlternateContent>
  <bookViews>
    <workbookView xWindow="240" yWindow="120" windowWidth="11640" windowHeight="8190"/>
  </bookViews>
  <sheets>
    <sheet name="institution" sheetId="1" r:id="rId1"/>
  </sheets>
  <definedNames>
    <definedName name="_xlnm.Print_Area" localSheetId="0">institution!$A$1:$J$38</definedName>
  </definedNames>
  <calcPr calcId="152511"/>
</workbook>
</file>

<file path=xl/calcChain.xml><?xml version="1.0" encoding="utf-8"?>
<calcChain xmlns="http://schemas.openxmlformats.org/spreadsheetml/2006/main">
  <c r="J26" i="1" l="1"/>
  <c r="I23" i="1"/>
  <c r="J23" i="1" s="1"/>
  <c r="I24" i="1"/>
  <c r="J24" i="1" s="1"/>
  <c r="I25" i="1"/>
  <c r="J25" i="1" s="1"/>
  <c r="I26" i="1"/>
  <c r="I27" i="1"/>
  <c r="J27" i="1" s="1"/>
  <c r="D4" i="1"/>
  <c r="H17" i="1" s="1"/>
  <c r="I18" i="1"/>
  <c r="J18" i="1" s="1"/>
  <c r="I19" i="1"/>
  <c r="I20" i="1"/>
  <c r="I21" i="1"/>
  <c r="J21" i="1" s="1"/>
  <c r="I22" i="1"/>
  <c r="J22" i="1" s="1"/>
  <c r="I17" i="1"/>
  <c r="B10" i="1"/>
  <c r="B11" i="1" s="1"/>
  <c r="A10" i="1"/>
  <c r="C36" i="1"/>
  <c r="G31" i="1" s="1"/>
  <c r="J20" i="1"/>
  <c r="A11" i="1" l="1"/>
  <c r="J19" i="1"/>
  <c r="I28" i="1"/>
  <c r="J17" i="1"/>
  <c r="J28" i="1" s="1"/>
  <c r="G30" i="1" s="1"/>
  <c r="G34" i="1" s="1"/>
  <c r="B12" i="1"/>
  <c r="A12" i="1"/>
  <c r="G36" i="1" l="1"/>
  <c r="G38" i="1" s="1"/>
  <c r="A13" i="1"/>
  <c r="B13" i="1"/>
  <c r="B14" i="1" l="1"/>
  <c r="A14" i="1"/>
  <c r="A15" i="1" l="1"/>
  <c r="B15" i="1"/>
  <c r="B16" i="1" l="1"/>
  <c r="A16" i="1"/>
  <c r="A17" i="1" l="1"/>
  <c r="B17" i="1"/>
  <c r="B18" i="1" l="1"/>
  <c r="A18" i="1"/>
  <c r="A19" i="1" l="1"/>
  <c r="B19" i="1"/>
  <c r="B20" i="1" l="1"/>
  <c r="A20" i="1"/>
  <c r="B21" i="1" l="1"/>
  <c r="A21" i="1"/>
  <c r="B22" i="1" l="1"/>
  <c r="A22" i="1"/>
  <c r="B23" i="1" l="1"/>
  <c r="A23" i="1"/>
  <c r="B24" i="1" l="1"/>
  <c r="A24" i="1"/>
  <c r="B25" i="1" l="1"/>
  <c r="A25" i="1"/>
  <c r="A26" i="1" l="1"/>
  <c r="B26" i="1"/>
  <c r="A27" i="1" l="1"/>
  <c r="B27" i="1"/>
  <c r="A28" i="1" l="1"/>
  <c r="B28" i="1"/>
  <c r="B29" i="1" l="1"/>
  <c r="A29" i="1"/>
  <c r="B30" i="1" l="1"/>
  <c r="A30" i="1"/>
  <c r="B31" i="1" l="1"/>
  <c r="A31" i="1"/>
  <c r="A32" i="1" l="1"/>
  <c r="B32" i="1"/>
  <c r="A33" i="1" l="1"/>
  <c r="B33" i="1"/>
  <c r="B34" i="1" l="1"/>
  <c r="A35" i="1" s="1"/>
  <c r="A34" i="1"/>
</calcChain>
</file>

<file path=xl/sharedStrings.xml><?xml version="1.0" encoding="utf-8"?>
<sst xmlns="http://schemas.openxmlformats.org/spreadsheetml/2006/main" count="42" uniqueCount="37">
  <si>
    <t>Agency</t>
  </si>
  <si>
    <t>Contract dates</t>
  </si>
  <si>
    <t>Calendar</t>
  </si>
  <si>
    <t>Amount Paid</t>
  </si>
  <si>
    <t>Academic Year</t>
  </si>
  <si>
    <t>Job Data changes</t>
  </si>
  <si>
    <t>Salary</t>
  </si>
  <si>
    <t>Daily Rate</t>
  </si>
  <si>
    <t># Days</t>
  </si>
  <si>
    <t>Total $</t>
  </si>
  <si>
    <t>Total contract due</t>
  </si>
  <si>
    <t>Total received as a CAL</t>
  </si>
  <si>
    <t>Balance of contract Due</t>
  </si>
  <si>
    <t>OR</t>
  </si>
  <si>
    <t>Overpayment</t>
  </si>
  <si>
    <t>Amount to be duducted each Pay Period</t>
  </si>
  <si>
    <t>if answer is plus</t>
  </si>
  <si>
    <t>if answer is negative</t>
  </si>
  <si>
    <t>equals what is owed divided by # of pay periods left</t>
  </si>
  <si>
    <t>Ttl. Cont. Days</t>
  </si>
  <si>
    <t>Addl Factors</t>
  </si>
  <si>
    <t>CAL Institution Teachers Comparison to Academic Year Teachers</t>
  </si>
  <si>
    <t>Total</t>
  </si>
  <si>
    <t>Employee's Name</t>
  </si>
  <si>
    <t>Action Reason</t>
  </si>
  <si>
    <t>Annual Salary</t>
  </si>
  <si>
    <t>Begin Date</t>
  </si>
  <si>
    <t>End Date</t>
  </si>
  <si>
    <t>From Paycheck</t>
  </si>
  <si>
    <t>Status</t>
  </si>
  <si>
    <t>Percent worked</t>
  </si>
  <si>
    <t>Trxn Type</t>
  </si>
  <si>
    <t>EMPL ID</t>
  </si>
  <si>
    <t>Previous OVP Amt Paid</t>
  </si>
  <si>
    <t>Pay Periods Remaining</t>
  </si>
  <si>
    <t>Rem OVP (prior year)</t>
  </si>
  <si>
    <r>
      <t>NOTE:</t>
    </r>
    <r>
      <rPr>
        <b/>
        <sz val="12"/>
        <color rgb="FF00B050"/>
        <rFont val="Times New Roman"/>
        <family val="1"/>
      </rPr>
      <t xml:space="preserve"> Green</t>
    </r>
    <r>
      <rPr>
        <b/>
        <sz val="12"/>
        <rFont val="Times New Roman"/>
        <family val="1"/>
      </rPr>
      <t xml:space="preserve"> = Pay, </t>
    </r>
    <r>
      <rPr>
        <b/>
        <sz val="12"/>
        <color rgb="FFFF0000"/>
        <rFont val="Times New Roman"/>
        <family val="1"/>
      </rPr>
      <t>Red</t>
    </r>
    <r>
      <rPr>
        <b/>
        <sz val="12"/>
        <rFont val="Times New Roman"/>
        <family val="1"/>
      </rPr>
      <t xml:space="preserve"> = Don't Pay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</si>
</sst>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.0"/>
  </numFmts>
  <fonts count="8" x14ac:knownFonts="1">
    <font>
      <sz val="12"/>
      <name val="Times New Roman"/>
    </font>
    <font>
      <sz val="12"/>
      <name val="Times New Roman"/>
    </font>
    <font>
      <sz val="8"/>
      <name val="Times New Roman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/>
    <xf numFmtId="0" fontId="0" fillId="0" borderId="0" xfId="0" applyFill="1" applyProtection="1">
      <protection locked="0"/>
    </xf>
    <xf numFmtId="8" fontId="0" fillId="0" borderId="0" xfId="0" applyNumberFormat="1" applyFill="1"/>
    <xf numFmtId="0" fontId="0" fillId="0" borderId="4" xfId="0" applyBorder="1"/>
    <xf numFmtId="164" fontId="0" fillId="3" borderId="4" xfId="0" applyNumberFormat="1" applyFill="1" applyBorder="1"/>
    <xf numFmtId="164" fontId="0" fillId="2" borderId="4" xfId="0" applyNumberFormat="1" applyFill="1" applyBorder="1"/>
    <xf numFmtId="8" fontId="0" fillId="5" borderId="4" xfId="0" applyNumberFormat="1" applyFill="1" applyBorder="1"/>
    <xf numFmtId="164" fontId="0" fillId="5" borderId="4" xfId="0" applyNumberFormat="1" applyFill="1" applyBorder="1" applyAlignment="1">
      <alignment horizontal="right" vertical="center"/>
    </xf>
    <xf numFmtId="0" fontId="0" fillId="3" borderId="4" xfId="0" applyFill="1" applyBorder="1"/>
    <xf numFmtId="0" fontId="0" fillId="6" borderId="4" xfId="0" applyFill="1" applyBorder="1"/>
    <xf numFmtId="164" fontId="0" fillId="6" borderId="4" xfId="0" applyNumberFormat="1" applyFill="1" applyBorder="1"/>
    <xf numFmtId="14" fontId="3" fillId="3" borderId="1" xfId="0" applyNumberFormat="1" applyFont="1" applyFill="1" applyBorder="1"/>
    <xf numFmtId="14" fontId="3" fillId="3" borderId="2" xfId="0" applyNumberFormat="1" applyFont="1" applyFill="1" applyBorder="1"/>
    <xf numFmtId="164" fontId="0" fillId="0" borderId="4" xfId="0" applyNumberFormat="1" applyFill="1" applyBorder="1" applyProtection="1">
      <protection locked="0"/>
    </xf>
    <xf numFmtId="0" fontId="4" fillId="4" borderId="1" xfId="0" applyFont="1" applyFill="1" applyBorder="1"/>
    <xf numFmtId="0" fontId="0" fillId="4" borderId="5" xfId="0" applyFill="1" applyBorder="1"/>
    <xf numFmtId="0" fontId="3" fillId="4" borderId="2" xfId="0" applyFont="1" applyFill="1" applyBorder="1"/>
    <xf numFmtId="0" fontId="3" fillId="4" borderId="4" xfId="0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14" fontId="5" fillId="0" borderId="4" xfId="0" applyNumberFormat="1" applyFont="1" applyFill="1" applyBorder="1" applyAlignment="1" applyProtection="1">
      <alignment horizontal="right"/>
      <protection locked="0"/>
    </xf>
    <xf numFmtId="164" fontId="5" fillId="0" borderId="4" xfId="0" applyNumberFormat="1" applyFont="1" applyFill="1" applyBorder="1" applyAlignment="1" applyProtection="1">
      <alignment horizontal="right" vertical="center"/>
      <protection locked="0"/>
    </xf>
    <xf numFmtId="164" fontId="0" fillId="0" borderId="4" xfId="0" applyNumberFormat="1" applyFill="1" applyBorder="1" applyAlignment="1" applyProtection="1">
      <alignment horizontal="right" vertical="center"/>
      <protection locked="0"/>
    </xf>
    <xf numFmtId="164" fontId="0" fillId="0" borderId="4" xfId="0" applyNumberFormat="1" applyFill="1" applyBorder="1"/>
    <xf numFmtId="14" fontId="0" fillId="3" borderId="4" xfId="0" applyNumberFormat="1" applyFill="1" applyBorder="1" applyProtection="1">
      <protection locked="0"/>
    </xf>
    <xf numFmtId="9" fontId="5" fillId="3" borderId="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4" fillId="5" borderId="4" xfId="0" applyFont="1" applyFill="1" applyBorder="1"/>
    <xf numFmtId="0" fontId="5" fillId="0" borderId="4" xfId="0" applyFont="1" applyBorder="1"/>
    <xf numFmtId="14" fontId="5" fillId="0" borderId="4" xfId="0" applyNumberFormat="1" applyFont="1" applyBorder="1"/>
    <xf numFmtId="14" fontId="0" fillId="0" borderId="4" xfId="0" applyNumberFormat="1" applyBorder="1"/>
    <xf numFmtId="0" fontId="3" fillId="5" borderId="4" xfId="0" applyFont="1" applyFill="1" applyBorder="1"/>
    <xf numFmtId="165" fontId="5" fillId="0" borderId="4" xfId="0" applyNumberFormat="1" applyFont="1" applyFill="1" applyBorder="1" applyProtection="1">
      <protection locked="0"/>
    </xf>
    <xf numFmtId="0" fontId="3" fillId="6" borderId="4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164" fontId="0" fillId="0" borderId="4" xfId="0" applyNumberFormat="1" applyBorder="1"/>
    <xf numFmtId="164" fontId="0" fillId="5" borderId="4" xfId="1" applyNumberFormat="1" applyFont="1" applyFill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6" fontId="0" fillId="0" borderId="4" xfId="0" applyNumberFormat="1" applyFill="1" applyBorder="1"/>
    <xf numFmtId="164" fontId="0" fillId="2" borderId="4" xfId="1" applyNumberFormat="1" applyFont="1" applyFill="1" applyBorder="1" applyAlignment="1">
      <alignment vertical="center"/>
    </xf>
    <xf numFmtId="0" fontId="0" fillId="0" borderId="0" xfId="0" applyFill="1" applyBorder="1" applyProtection="1">
      <protection locked="0"/>
    </xf>
    <xf numFmtId="8" fontId="0" fillId="0" borderId="0" xfId="0" applyNumberFormat="1" applyFill="1" applyBorder="1"/>
    <xf numFmtId="0" fontId="3" fillId="6" borderId="6" xfId="0" applyFont="1" applyFill="1" applyBorder="1"/>
    <xf numFmtId="0" fontId="0" fillId="5" borderId="6" xfId="0" applyFill="1" applyBorder="1"/>
    <xf numFmtId="164" fontId="0" fillId="5" borderId="6" xfId="0" applyNumberFormat="1" applyFill="1" applyBorder="1"/>
    <xf numFmtId="0" fontId="3" fillId="0" borderId="0" xfId="0" applyFont="1" applyBorder="1" applyAlignment="1">
      <alignment horizontal="left"/>
    </xf>
    <xf numFmtId="0" fontId="3" fillId="4" borderId="4" xfId="0" applyFont="1" applyFill="1" applyBorder="1" applyAlignment="1">
      <alignment horizontal="left" wrapText="1" shrinkToFit="1"/>
    </xf>
    <xf numFmtId="0" fontId="3" fillId="4" borderId="4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 shrinkToFit="1"/>
    </xf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 shrinkToFit="1"/>
    </xf>
    <xf numFmtId="0" fontId="3" fillId="4" borderId="2" xfId="0" applyFont="1" applyFill="1" applyBorder="1" applyAlignment="1">
      <alignment horizontal="center" wrapText="1" shrinkToFi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/>
    <xf numFmtId="9" fontId="0" fillId="0" borderId="4" xfId="0" applyNumberForma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C9" sqref="C9"/>
    </sheetView>
  </sheetViews>
  <sheetFormatPr defaultRowHeight="15.5" x14ac:dyDescent="0.35"/>
  <cols>
    <col min="1" max="1" width="14.33203125" bestFit="1" customWidth="1"/>
    <col min="2" max="2" width="14.08203125" bestFit="1" customWidth="1"/>
    <col min="3" max="3" width="13.75" bestFit="1" customWidth="1"/>
    <col min="4" max="4" width="11.75" customWidth="1"/>
    <col min="5" max="7" width="11.08203125" customWidth="1"/>
    <col min="8" max="8" width="12.08203125" customWidth="1"/>
    <col min="9" max="9" width="11.33203125" customWidth="1"/>
    <col min="10" max="10" width="14" bestFit="1" customWidth="1"/>
  </cols>
  <sheetData>
    <row r="1" spans="1:10" x14ac:dyDescent="0.35">
      <c r="A1" s="18" t="s">
        <v>0</v>
      </c>
      <c r="B1" s="19"/>
      <c r="C1" s="18" t="s">
        <v>32</v>
      </c>
      <c r="D1" s="32"/>
      <c r="E1" s="51" t="s">
        <v>23</v>
      </c>
      <c r="F1" s="51"/>
      <c r="G1" s="66"/>
      <c r="H1" s="66"/>
    </row>
    <row r="2" spans="1:10" x14ac:dyDescent="0.35">
      <c r="A2" s="18" t="s">
        <v>1</v>
      </c>
      <c r="B2" s="20"/>
      <c r="C2" s="18" t="s">
        <v>25</v>
      </c>
      <c r="D2" s="21"/>
      <c r="E2" s="51" t="s">
        <v>24</v>
      </c>
      <c r="F2" s="51"/>
      <c r="G2" s="68"/>
      <c r="H2" s="68"/>
    </row>
    <row r="3" spans="1:10" x14ac:dyDescent="0.35">
      <c r="A3" s="18" t="s">
        <v>19</v>
      </c>
      <c r="B3" s="19"/>
      <c r="C3" s="18" t="s">
        <v>20</v>
      </c>
      <c r="D3" s="22"/>
      <c r="E3" s="2"/>
    </row>
    <row r="4" spans="1:10" x14ac:dyDescent="0.35">
      <c r="C4" s="18" t="s">
        <v>22</v>
      </c>
      <c r="D4" s="8">
        <f>D2+D3</f>
        <v>0</v>
      </c>
      <c r="E4" s="3"/>
    </row>
    <row r="6" spans="1:10" x14ac:dyDescent="0.35">
      <c r="C6" s="67" t="s">
        <v>21</v>
      </c>
      <c r="D6" s="56"/>
      <c r="E6" s="56"/>
      <c r="F6" s="56"/>
      <c r="G6" s="56"/>
      <c r="H6" s="56"/>
    </row>
    <row r="7" spans="1:10" x14ac:dyDescent="0.35">
      <c r="A7" s="54" t="s">
        <v>28</v>
      </c>
      <c r="B7" s="54"/>
      <c r="C7" s="54"/>
      <c r="D7" s="1"/>
      <c r="E7" s="1"/>
      <c r="F7" s="1"/>
      <c r="G7" s="1"/>
      <c r="H7" s="1"/>
    </row>
    <row r="8" spans="1:10" x14ac:dyDescent="0.35">
      <c r="A8" s="15" t="s">
        <v>2</v>
      </c>
      <c r="B8" s="16"/>
      <c r="C8" s="17" t="s">
        <v>3</v>
      </c>
      <c r="F8" s="64" t="s">
        <v>4</v>
      </c>
      <c r="G8" s="64"/>
    </row>
    <row r="9" spans="1:10" x14ac:dyDescent="0.35">
      <c r="A9" s="12">
        <v>41518</v>
      </c>
      <c r="B9" s="13">
        <v>41521</v>
      </c>
      <c r="C9" s="14"/>
      <c r="F9" s="63" t="s">
        <v>5</v>
      </c>
      <c r="G9" s="63"/>
    </row>
    <row r="10" spans="1:10" x14ac:dyDescent="0.35">
      <c r="A10" s="12">
        <f t="shared" ref="A10:A33" si="0">B9+1</f>
        <v>41522</v>
      </c>
      <c r="B10" s="13">
        <f t="shared" ref="B10:B33" si="1">B9+14</f>
        <v>41535</v>
      </c>
      <c r="C10" s="14"/>
      <c r="F10" s="31" t="s">
        <v>26</v>
      </c>
      <c r="G10" s="31" t="s">
        <v>27</v>
      </c>
      <c r="H10" s="31" t="s">
        <v>31</v>
      </c>
      <c r="I10" s="31" t="s">
        <v>6</v>
      </c>
      <c r="J10" s="31" t="s">
        <v>30</v>
      </c>
    </row>
    <row r="11" spans="1:10" x14ac:dyDescent="0.35">
      <c r="A11" s="12">
        <f t="shared" si="0"/>
        <v>41536</v>
      </c>
      <c r="B11" s="13">
        <f t="shared" si="1"/>
        <v>41549</v>
      </c>
      <c r="C11" s="14"/>
      <c r="F11" s="24"/>
      <c r="G11" s="24"/>
      <c r="H11" s="25"/>
      <c r="I11" s="7"/>
      <c r="J11" s="26"/>
    </row>
    <row r="12" spans="1:10" x14ac:dyDescent="0.35">
      <c r="A12" s="12">
        <f t="shared" si="0"/>
        <v>41550</v>
      </c>
      <c r="B12" s="13">
        <f t="shared" si="1"/>
        <v>41563</v>
      </c>
      <c r="C12" s="14"/>
      <c r="F12" s="24"/>
      <c r="G12" s="24"/>
      <c r="H12" s="26"/>
      <c r="I12" s="7"/>
      <c r="J12" s="26"/>
    </row>
    <row r="13" spans="1:10" x14ac:dyDescent="0.35">
      <c r="A13" s="12">
        <f t="shared" si="0"/>
        <v>41564</v>
      </c>
      <c r="B13" s="13">
        <f t="shared" si="1"/>
        <v>41577</v>
      </c>
      <c r="C13" s="14"/>
      <c r="F13" s="26"/>
      <c r="G13" s="26"/>
      <c r="H13" s="26"/>
      <c r="I13" s="7"/>
      <c r="J13" s="26"/>
    </row>
    <row r="14" spans="1:10" x14ac:dyDescent="0.35">
      <c r="A14" s="12">
        <f t="shared" si="0"/>
        <v>41578</v>
      </c>
      <c r="B14" s="13">
        <f t="shared" si="1"/>
        <v>41591</v>
      </c>
      <c r="C14" s="14"/>
      <c r="F14" s="44"/>
      <c r="G14" s="44"/>
      <c r="H14" s="44"/>
      <c r="I14" s="45"/>
      <c r="J14" s="44"/>
    </row>
    <row r="15" spans="1:10" x14ac:dyDescent="0.35">
      <c r="A15" s="12">
        <f t="shared" si="0"/>
        <v>41592</v>
      </c>
      <c r="B15" s="13">
        <f t="shared" si="1"/>
        <v>41605</v>
      </c>
      <c r="C15" s="14"/>
      <c r="E15" s="65" t="s">
        <v>4</v>
      </c>
      <c r="F15" s="65"/>
    </row>
    <row r="16" spans="1:10" x14ac:dyDescent="0.35">
      <c r="A16" s="12">
        <f t="shared" si="0"/>
        <v>41606</v>
      </c>
      <c r="B16" s="13">
        <f t="shared" si="1"/>
        <v>41619</v>
      </c>
      <c r="C16" s="14"/>
      <c r="E16" s="27" t="s">
        <v>29</v>
      </c>
      <c r="F16" s="27" t="s">
        <v>26</v>
      </c>
      <c r="G16" s="27" t="s">
        <v>27</v>
      </c>
      <c r="H16" s="27" t="s">
        <v>7</v>
      </c>
      <c r="I16" s="27" t="s">
        <v>8</v>
      </c>
      <c r="J16" s="27" t="s">
        <v>9</v>
      </c>
    </row>
    <row r="17" spans="1:10" x14ac:dyDescent="0.35">
      <c r="A17" s="12">
        <f t="shared" si="0"/>
        <v>41620</v>
      </c>
      <c r="B17" s="13">
        <f t="shared" si="1"/>
        <v>41633</v>
      </c>
      <c r="C17" s="14"/>
      <c r="E17" s="28"/>
      <c r="F17" s="29"/>
      <c r="G17" s="29"/>
      <c r="H17" s="36" t="e">
        <f>D4/B3</f>
        <v>#DIV/0!</v>
      </c>
      <c r="I17" s="9">
        <f>NETWORKDAYS(F17,G17)</f>
        <v>0</v>
      </c>
      <c r="J17" s="5" t="e">
        <f t="shared" ref="J17:J27" si="2">H17*I17</f>
        <v>#DIV/0!</v>
      </c>
    </row>
    <row r="18" spans="1:10" x14ac:dyDescent="0.35">
      <c r="A18" s="12">
        <f t="shared" si="0"/>
        <v>41634</v>
      </c>
      <c r="B18" s="13">
        <f t="shared" si="1"/>
        <v>41647</v>
      </c>
      <c r="C18" s="14"/>
      <c r="E18" s="28"/>
      <c r="F18" s="29"/>
      <c r="G18" s="29"/>
      <c r="H18" s="4">
        <v>0</v>
      </c>
      <c r="I18" s="9">
        <f t="shared" ref="I18:I27" si="3">NETWORKDAYS(F18,G18)</f>
        <v>0</v>
      </c>
      <c r="J18" s="5">
        <f t="shared" si="2"/>
        <v>0</v>
      </c>
    </row>
    <row r="19" spans="1:10" x14ac:dyDescent="0.35">
      <c r="A19" s="12">
        <f t="shared" si="0"/>
        <v>41648</v>
      </c>
      <c r="B19" s="13">
        <f t="shared" si="1"/>
        <v>41661</v>
      </c>
      <c r="C19" s="14"/>
      <c r="E19" s="28"/>
      <c r="F19" s="30"/>
      <c r="G19" s="30"/>
      <c r="H19" s="35"/>
      <c r="I19" s="9">
        <f t="shared" si="3"/>
        <v>0</v>
      </c>
      <c r="J19" s="5">
        <f t="shared" si="2"/>
        <v>0</v>
      </c>
    </row>
    <row r="20" spans="1:10" x14ac:dyDescent="0.35">
      <c r="A20" s="12">
        <f t="shared" si="0"/>
        <v>41662</v>
      </c>
      <c r="B20" s="13">
        <f t="shared" si="1"/>
        <v>41675</v>
      </c>
      <c r="C20" s="14"/>
      <c r="E20" s="28"/>
      <c r="F20" s="30"/>
      <c r="G20" s="30"/>
      <c r="H20" s="4"/>
      <c r="I20" s="9">
        <f t="shared" si="3"/>
        <v>0</v>
      </c>
      <c r="J20" s="5">
        <f t="shared" si="2"/>
        <v>0</v>
      </c>
    </row>
    <row r="21" spans="1:10" x14ac:dyDescent="0.35">
      <c r="A21" s="12">
        <f t="shared" si="0"/>
        <v>41676</v>
      </c>
      <c r="B21" s="13">
        <f t="shared" si="1"/>
        <v>41689</v>
      </c>
      <c r="C21" s="14"/>
      <c r="E21" s="4"/>
      <c r="F21" s="30"/>
      <c r="G21" s="30"/>
      <c r="H21" s="4"/>
      <c r="I21" s="9">
        <f t="shared" si="3"/>
        <v>0</v>
      </c>
      <c r="J21" s="5">
        <f t="shared" si="2"/>
        <v>0</v>
      </c>
    </row>
    <row r="22" spans="1:10" x14ac:dyDescent="0.35">
      <c r="A22" s="12">
        <f t="shared" si="0"/>
        <v>41690</v>
      </c>
      <c r="B22" s="13">
        <f t="shared" si="1"/>
        <v>41703</v>
      </c>
      <c r="C22" s="14"/>
      <c r="E22" s="4"/>
      <c r="F22" s="30"/>
      <c r="G22" s="30"/>
      <c r="H22" s="4"/>
      <c r="I22" s="9">
        <f t="shared" si="3"/>
        <v>0</v>
      </c>
      <c r="J22" s="5">
        <f t="shared" si="2"/>
        <v>0</v>
      </c>
    </row>
    <row r="23" spans="1:10" x14ac:dyDescent="0.35">
      <c r="A23" s="12">
        <f t="shared" si="0"/>
        <v>41704</v>
      </c>
      <c r="B23" s="13">
        <f t="shared" si="1"/>
        <v>41717</v>
      </c>
      <c r="C23" s="14"/>
      <c r="E23" s="4"/>
      <c r="F23" s="4"/>
      <c r="G23" s="4"/>
      <c r="H23" s="4"/>
      <c r="I23" s="9">
        <f t="shared" si="3"/>
        <v>0</v>
      </c>
      <c r="J23" s="5">
        <f t="shared" si="2"/>
        <v>0</v>
      </c>
    </row>
    <row r="24" spans="1:10" x14ac:dyDescent="0.35">
      <c r="A24" s="12">
        <f t="shared" si="0"/>
        <v>41718</v>
      </c>
      <c r="B24" s="13">
        <f t="shared" si="1"/>
        <v>41731</v>
      </c>
      <c r="C24" s="14"/>
      <c r="E24" s="4"/>
      <c r="F24" s="4"/>
      <c r="G24" s="4"/>
      <c r="H24" s="4"/>
      <c r="I24" s="9">
        <f t="shared" si="3"/>
        <v>0</v>
      </c>
      <c r="J24" s="5">
        <f t="shared" si="2"/>
        <v>0</v>
      </c>
    </row>
    <row r="25" spans="1:10" x14ac:dyDescent="0.35">
      <c r="A25" s="12">
        <f t="shared" si="0"/>
        <v>41732</v>
      </c>
      <c r="B25" s="13">
        <f t="shared" si="1"/>
        <v>41745</v>
      </c>
      <c r="C25" s="14"/>
      <c r="E25" s="4"/>
      <c r="F25" s="4"/>
      <c r="G25" s="4"/>
      <c r="H25" s="4"/>
      <c r="I25" s="9">
        <f t="shared" si="3"/>
        <v>0</v>
      </c>
      <c r="J25" s="5">
        <f t="shared" si="2"/>
        <v>0</v>
      </c>
    </row>
    <row r="26" spans="1:10" x14ac:dyDescent="0.35">
      <c r="A26" s="12">
        <f t="shared" si="0"/>
        <v>41746</v>
      </c>
      <c r="B26" s="13">
        <f t="shared" si="1"/>
        <v>41759</v>
      </c>
      <c r="C26" s="14"/>
      <c r="E26" s="4"/>
      <c r="F26" s="4"/>
      <c r="G26" s="4"/>
      <c r="H26" s="4"/>
      <c r="I26" s="9">
        <f t="shared" si="3"/>
        <v>0</v>
      </c>
      <c r="J26" s="5">
        <f t="shared" si="2"/>
        <v>0</v>
      </c>
    </row>
    <row r="27" spans="1:10" x14ac:dyDescent="0.35">
      <c r="A27" s="12">
        <f t="shared" si="0"/>
        <v>41760</v>
      </c>
      <c r="B27" s="13">
        <f t="shared" si="1"/>
        <v>41773</v>
      </c>
      <c r="C27" s="14"/>
      <c r="E27" s="4"/>
      <c r="F27" s="4"/>
      <c r="G27" s="4"/>
      <c r="H27" s="4"/>
      <c r="I27" s="9">
        <f t="shared" si="3"/>
        <v>0</v>
      </c>
      <c r="J27" s="5">
        <f t="shared" si="2"/>
        <v>0</v>
      </c>
    </row>
    <row r="28" spans="1:10" x14ac:dyDescent="0.35">
      <c r="A28" s="12">
        <f t="shared" si="0"/>
        <v>41774</v>
      </c>
      <c r="B28" s="13">
        <f t="shared" si="1"/>
        <v>41787</v>
      </c>
      <c r="C28" s="14"/>
      <c r="H28" s="46" t="s">
        <v>22</v>
      </c>
      <c r="I28" s="47">
        <f>SUM(I17:I22)</f>
        <v>0</v>
      </c>
      <c r="J28" s="48" t="e">
        <f>SUM(J17:J22)</f>
        <v>#DIV/0!</v>
      </c>
    </row>
    <row r="29" spans="1:10" x14ac:dyDescent="0.35">
      <c r="A29" s="12">
        <f t="shared" si="0"/>
        <v>41788</v>
      </c>
      <c r="B29" s="13">
        <f t="shared" si="1"/>
        <v>41801</v>
      </c>
      <c r="C29" s="14"/>
    </row>
    <row r="30" spans="1:10" x14ac:dyDescent="0.35">
      <c r="A30" s="12">
        <f t="shared" si="0"/>
        <v>41802</v>
      </c>
      <c r="B30" s="13">
        <f t="shared" si="1"/>
        <v>41815</v>
      </c>
      <c r="C30" s="14"/>
      <c r="E30" s="57" t="s">
        <v>10</v>
      </c>
      <c r="F30" s="57"/>
      <c r="G30" s="11" t="e">
        <f>J28</f>
        <v>#DIV/0!</v>
      </c>
    </row>
    <row r="31" spans="1:10" x14ac:dyDescent="0.35">
      <c r="A31" s="12">
        <f t="shared" si="0"/>
        <v>41816</v>
      </c>
      <c r="B31" s="13">
        <f t="shared" si="1"/>
        <v>41829</v>
      </c>
      <c r="C31" s="14"/>
      <c r="E31" s="57" t="s">
        <v>11</v>
      </c>
      <c r="F31" s="57"/>
      <c r="G31" s="11">
        <f>C36</f>
        <v>0</v>
      </c>
    </row>
    <row r="32" spans="1:10" x14ac:dyDescent="0.35">
      <c r="A32" s="12">
        <f t="shared" si="0"/>
        <v>41830</v>
      </c>
      <c r="B32" s="13">
        <f t="shared" si="1"/>
        <v>41843</v>
      </c>
      <c r="C32" s="14"/>
      <c r="E32" s="51" t="s">
        <v>33</v>
      </c>
      <c r="F32" s="51"/>
      <c r="G32" s="23"/>
    </row>
    <row r="33" spans="1:10" x14ac:dyDescent="0.35">
      <c r="A33" s="12">
        <f t="shared" si="0"/>
        <v>41844</v>
      </c>
      <c r="B33" s="13">
        <f t="shared" si="1"/>
        <v>41857</v>
      </c>
      <c r="C33" s="14"/>
      <c r="E33" s="60" t="s">
        <v>35</v>
      </c>
      <c r="F33" s="60"/>
      <c r="G33" s="35"/>
    </row>
    <row r="34" spans="1:10" x14ac:dyDescent="0.35">
      <c r="A34" s="12">
        <f>B33+1</f>
        <v>41858</v>
      </c>
      <c r="B34" s="13">
        <f>B33+14</f>
        <v>41871</v>
      </c>
      <c r="C34" s="14"/>
      <c r="E34" s="57" t="s">
        <v>12</v>
      </c>
      <c r="F34" s="57"/>
      <c r="G34" s="6" t="e">
        <f>G30-G31+G32+G33</f>
        <v>#DIV/0!</v>
      </c>
      <c r="H34" s="56" t="s">
        <v>16</v>
      </c>
      <c r="I34" s="56"/>
    </row>
    <row r="35" spans="1:10" x14ac:dyDescent="0.35">
      <c r="A35" s="12">
        <f>B34+1</f>
        <v>41872</v>
      </c>
      <c r="B35" s="13">
        <v>41882</v>
      </c>
      <c r="C35" s="14"/>
      <c r="E35" s="58" t="s">
        <v>13</v>
      </c>
      <c r="F35" s="58"/>
      <c r="G35" s="10"/>
    </row>
    <row r="36" spans="1:10" x14ac:dyDescent="0.35">
      <c r="B36" s="33" t="s">
        <v>22</v>
      </c>
      <c r="C36" s="34">
        <f>SUM(C9:C35)</f>
        <v>0</v>
      </c>
      <c r="E36" s="59" t="s">
        <v>14</v>
      </c>
      <c r="F36" s="59"/>
      <c r="G36" s="6" t="e">
        <f>G30-G31+G32+G33</f>
        <v>#DIV/0!</v>
      </c>
      <c r="H36" s="52" t="s">
        <v>17</v>
      </c>
      <c r="I36" s="53"/>
    </row>
    <row r="37" spans="1:10" x14ac:dyDescent="0.35">
      <c r="B37" s="40"/>
      <c r="C37" s="41"/>
      <c r="E37" s="61" t="s">
        <v>34</v>
      </c>
      <c r="F37" s="62"/>
      <c r="G37" s="42"/>
      <c r="H37" s="37"/>
      <c r="I37" s="38"/>
    </row>
    <row r="38" spans="1:10" ht="31.5" customHeight="1" x14ac:dyDescent="0.35">
      <c r="E38" s="50" t="s">
        <v>15</v>
      </c>
      <c r="F38" s="50"/>
      <c r="G38" s="43" t="e">
        <f>IF(G36&lt;0,G36/G37,0)</f>
        <v>#DIV/0!</v>
      </c>
      <c r="H38" s="55" t="s">
        <v>18</v>
      </c>
      <c r="I38" s="55"/>
    </row>
    <row r="39" spans="1:10" x14ac:dyDescent="0.35">
      <c r="B39" s="39"/>
      <c r="C39" s="39"/>
      <c r="E39" s="49" t="s">
        <v>36</v>
      </c>
      <c r="F39" s="49"/>
      <c r="G39" s="49"/>
      <c r="I39" s="39"/>
      <c r="J39" s="39"/>
    </row>
  </sheetData>
  <sheetProtection selectLockedCells="1"/>
  <mergeCells count="22">
    <mergeCell ref="E1:F1"/>
    <mergeCell ref="F9:G9"/>
    <mergeCell ref="F8:G8"/>
    <mergeCell ref="E15:F15"/>
    <mergeCell ref="G1:H1"/>
    <mergeCell ref="C6:H6"/>
    <mergeCell ref="G2:H2"/>
    <mergeCell ref="E2:F2"/>
    <mergeCell ref="E39:G39"/>
    <mergeCell ref="E38:F38"/>
    <mergeCell ref="E32:F32"/>
    <mergeCell ref="H36:I36"/>
    <mergeCell ref="A7:C7"/>
    <mergeCell ref="H38:I38"/>
    <mergeCell ref="H34:I34"/>
    <mergeCell ref="E30:F30"/>
    <mergeCell ref="E31:F31"/>
    <mergeCell ref="E34:F34"/>
    <mergeCell ref="E35:F35"/>
    <mergeCell ref="E36:F36"/>
    <mergeCell ref="E33:F33"/>
    <mergeCell ref="E37:F37"/>
  </mergeCells>
  <phoneticPr fontId="2" type="noConversion"/>
  <conditionalFormatting sqref="G34">
    <cfRule type="colorScale" priority="4">
      <colorScale>
        <cfvo type="num" val="1E-3"/>
        <cfvo type="max"/>
        <color rgb="FFFF0000"/>
        <color rgb="FF00B050"/>
      </colorScale>
    </cfRule>
  </conditionalFormatting>
  <conditionalFormatting sqref="G38">
    <cfRule type="colorScale" priority="2">
      <colorScale>
        <cfvo type="num" val="-1E-3"/>
        <cfvo type="max"/>
        <color rgb="FF00B050"/>
        <color rgb="FFFF0000"/>
      </colorScale>
    </cfRule>
  </conditionalFormatting>
  <conditionalFormatting sqref="G36">
    <cfRule type="colorScale" priority="1">
      <colorScale>
        <cfvo type="num" val="1E-3"/>
        <cfvo type="max"/>
        <color rgb="FF00B050"/>
        <color rgb="FFFF0000"/>
      </colorScale>
    </cfRule>
  </conditionalFormatting>
  <pageMargins left="0.75" right="0.75" top="1" bottom="1" header="0.5" footer="0.5"/>
  <pageSetup scale="67" orientation="portrait" r:id="rId1"/>
  <headerFooter alignWithMargins="0">
    <oddHeader>&amp;C2012-2013
&amp;"Times New Roman,Bold"&amp;UBalance of Contract or Change During Calendar Year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institution</vt:lpstr>
      <vt:lpstr>institution!Print_Area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smacgregor</dc:creator>
  <cp:lastModifiedBy>Carra J Abrahams</cp:lastModifiedBy>
  <cp:lastPrinted>2011-06-17T12:08:09Z</cp:lastPrinted>
  <dcterms:created xsi:type="dcterms:W3CDTF">2006-08-16T17:15:32Z</dcterms:created>
  <dcterms:modified xsi:type="dcterms:W3CDTF">2020-12-11T15:14:59Z</dcterms:modified>
</cp:coreProperties>
</file>